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agkalou\Documents\ΤΑ ΕΓΓΡΑΦΑ ΜΟΥ-ΝΕΚΤΑΡ\876-ΠΡΟΜΗΘΕΙΑ ΙΑΤΡΙΚΩΝ ΑΕΡΙΩΝ\"/>
    </mc:Choice>
  </mc:AlternateContent>
  <bookViews>
    <workbookView xWindow="0" yWindow="0" windowWidth="28800" windowHeight="11535"/>
  </bookViews>
  <sheets>
    <sheet name="ΝΕΟΣ ΠΙΝΑΚΑΣ ΔΙΑΓ." sheetId="1" r:id="rId1"/>
  </sheets>
  <externalReferences>
    <externalReference r:id="rId2"/>
    <externalReference r:id="rId3"/>
  </externalReferences>
  <definedNames>
    <definedName name="_xlnm._FilterDatabase" localSheetId="0" hidden="1">'ΝΕΟΣ ΠΙΝΑΚΑΣ ΔΙΑΓ.'!$A$3:$AU$8</definedName>
    <definedName name="PopCache_XXX_REQ_WEB_ADI_IF_LINES_VATTRIBUTE4" hidden="1">[1]PopCache!$C$1:$C$41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/>
  <c r="P5" i="1"/>
  <c r="Q5" i="1" s="1"/>
  <c r="X5" i="1"/>
  <c r="Y5" i="1" s="1"/>
  <c r="Z5" i="1" s="1"/>
  <c r="AF5" i="1"/>
  <c r="AG5" i="1" s="1"/>
  <c r="AQ5" i="1"/>
  <c r="R5" i="1" l="1"/>
  <c r="AH5" i="1"/>
  <c r="AR5" i="1"/>
  <c r="AS5" i="1" s="1"/>
  <c r="AQ4" i="1"/>
  <c r="P4" i="1"/>
  <c r="X4" i="1"/>
  <c r="Y4" i="1" s="1"/>
  <c r="AF4" i="1"/>
  <c r="AG4" i="1" s="1"/>
  <c r="AH4" i="1" s="1"/>
  <c r="P6" i="1"/>
  <c r="Q6" i="1" s="1"/>
  <c r="R6" i="1" s="1"/>
  <c r="X6" i="1"/>
  <c r="Y6" i="1" s="1"/>
  <c r="AQ6" i="1"/>
  <c r="P7" i="1"/>
  <c r="Q7" i="1" s="1"/>
  <c r="X7" i="1"/>
  <c r="Y7" i="1" s="1"/>
  <c r="K8" i="1"/>
  <c r="N8" i="1"/>
  <c r="O8" i="1"/>
  <c r="S8" i="1"/>
  <c r="T8" i="1"/>
  <c r="U8" i="1"/>
  <c r="V8" i="1"/>
  <c r="W8" i="1"/>
  <c r="AA8" i="1"/>
  <c r="AB8" i="1"/>
  <c r="AC8" i="1"/>
  <c r="AD8" i="1"/>
  <c r="AE8" i="1"/>
  <c r="AI8" i="1"/>
  <c r="AJ8" i="1"/>
  <c r="AK8" i="1"/>
  <c r="AL8" i="1"/>
  <c r="AM8" i="1"/>
  <c r="AT5" i="1" l="1"/>
  <c r="M8" i="1"/>
  <c r="L8" i="1"/>
  <c r="AF8" i="1"/>
  <c r="AN8" i="1"/>
  <c r="Z7" i="1"/>
  <c r="P8" i="1"/>
  <c r="AG8" i="1"/>
  <c r="AQ8" i="1"/>
  <c r="R7" i="1"/>
  <c r="AR4" i="1"/>
  <c r="AS4" i="1" s="1"/>
  <c r="Q4" i="1"/>
  <c r="R4" i="1" s="1"/>
  <c r="Y8" i="1"/>
  <c r="X8" i="1"/>
  <c r="Z6" i="1"/>
  <c r="Z4" i="1"/>
  <c r="AH8" i="1" l="1"/>
  <c r="AT4" i="1"/>
  <c r="AS8" i="1"/>
  <c r="R8" i="1"/>
  <c r="AO8" i="1"/>
  <c r="AR8" i="1"/>
  <c r="Q8" i="1"/>
  <c r="Z8" i="1"/>
  <c r="AP8" i="1"/>
  <c r="AT8" i="1" l="1"/>
</calcChain>
</file>

<file path=xl/sharedStrings.xml><?xml version="1.0" encoding="utf-8"?>
<sst xmlns="http://schemas.openxmlformats.org/spreadsheetml/2006/main" count="82" uniqueCount="48">
  <si>
    <t>ΚΑΜΙΑ ΚΙΝΗΣΗ</t>
  </si>
  <si>
    <t>ΙΑΤΡΙΚΑ ΑΕΡΙΑ</t>
  </si>
  <si>
    <t>24111500-0</t>
  </si>
  <si>
    <t>ΕΓΚΑΤΑΣΤΑΣΗ ΙΑΤΡΙΚΩΝ ΑΕΡΙΩΝ</t>
  </si>
  <si>
    <t>ΑΕΡΙΑ</t>
  </si>
  <si>
    <t>24100000-5</t>
  </si>
  <si>
    <t>ΦΙΑΛΕΣ ΥΓΡΑΕΡΙΟΥ</t>
  </si>
  <si>
    <t>ΚΟΥΖΙΝΑ</t>
  </si>
  <si>
    <t>ΦΙΑΛΗ ΠΡΟΠΑΝΙΟΥ</t>
  </si>
  <si>
    <t>ΕΧΕΙ ΚΙΝΗΣΗ ΔΕΝ ΥΠΗΡΧΕ ΣΤΟΝ ΠΡΟΗΓΟΥΜΕΝΟ ΔΙΑΓΩΝΙΣΜΟ</t>
  </si>
  <si>
    <t>ΓΕΝΙΚΟ ΣΥΝΟΛΟ</t>
  </si>
  <si>
    <t>Τεμάχιο</t>
  </si>
  <si>
    <t>Ιατρικά αέρια</t>
  </si>
  <si>
    <t xml:space="preserve">ΔΙΟΞΕΙΔΙΟ ΤΟΥ ΑΝΘΡΑΚΑ ΓΙΑ ΦΑΡΜΑΚΕΥΤΙΚΗ ΧΡΗΣΗ ME ΟΓΚΟ 2,7 ΛΙΤΡΑ ΧΩΡΗΤΙΚΟΤΗΤΑΣ 1,08Μ3 ΣΕ ΑΤΜΟΣΦΑΙΡΙΚΗ ΠΙΕΣΗ 44 ΒΑR ΣΤΟΥΣ 15 ΒΑΘΜΟΥΣ ΚΕΛΣΙΟΥ,ΒΑΡΟΥΣ 2 ΚΙΛΩΝ  </t>
  </si>
  <si>
    <t xml:space="preserve">ΔΙΟΞΕΙΔΙΟ ΤΟΥ ΑΝΘΡΑΚΑ ΓΙΑ ΦΑΡΜΑΚΕΥΤΙΚΗ ΧΡΗΣΗ ME ΟΓΚΟ 8 ΛΙΤΡΑ ΧΩΡΗΤΙΚΟΤΗΤΑΣ 3,25Μ3 ΣΕ ΑΤΜΟΣΦΑΙΡΙΚΗ ΠΙΕΣΗ 44 ΒΑR ΣΤΟΥΣ 15 ΒΑΘΜΟΥΣ ΚΕΛΣΙΟΥ,ΒΑΡΟΥΣ 6 ΚΙΛΩΝ  </t>
  </si>
  <si>
    <t>Λίτρο</t>
  </si>
  <si>
    <t>ΥΓΡΟ ΑΖΩΤΟ</t>
  </si>
  <si>
    <t>Μήνας</t>
  </si>
  <si>
    <t xml:space="preserve">Δεξαμενές αερίου </t>
  </si>
  <si>
    <t>44612200-5</t>
  </si>
  <si>
    <t>ΕΝΟΙΚΙΟ ΔΕΞΑΜΕΝΗΣ ΥΓΡΟΥ Ο2</t>
  </si>
  <si>
    <t>ΕΚΤΙΜΩΜΕΝΗ ΑΞΙΑ ΜΕ  Φ.Π.Α.</t>
  </si>
  <si>
    <t xml:space="preserve">ΦΠΑ </t>
  </si>
  <si>
    <t>ΕΚΤΙΜΩΜΕΝΗ ΑΞΙΑ ΧΩΡΙΣ Φ.Π.Α.</t>
  </si>
  <si>
    <t>ΣΥΝΟΛΙΚΗ ΠΟΣΟΤΗΤΑ</t>
  </si>
  <si>
    <t xml:space="preserve">ΑΞΙΑ ΜΕ ΦΠΑ </t>
  </si>
  <si>
    <t>ΦΠΑ</t>
  </si>
  <si>
    <t>ΑΞΙΑ ΧΩΡΙΣ ΦΠΑ</t>
  </si>
  <si>
    <t>ΕΞΑΓΩΓΕΣ 2025</t>
  </si>
  <si>
    <t>ΑΓΟΡΕΣ 2025</t>
  </si>
  <si>
    <t>ΕΞΑΓΩΓΕΣ 2024</t>
  </si>
  <si>
    <t>ΑΓΟΡΕΣ 2024</t>
  </si>
  <si>
    <t xml:space="preserve">ΠΟΣΟΤΗΤΑ ΔΙΑΓΩΝΙΣΜΟΥ </t>
  </si>
  <si>
    <t>ΠΕΡΙΓΡΑΦΗ Π.Τ.</t>
  </si>
  <si>
    <t>ΚΩΔΙΚΟΣ Π.Τ.</t>
  </si>
  <si>
    <t>ΤΙΜΗ ΜΟΝΑΔΟΣ</t>
  </si>
  <si>
    <t>Μ.Μ.</t>
  </si>
  <si>
    <t>ΠΕΡΙΓΡΑΦΗ CPV</t>
  </si>
  <si>
    <t>ΚΩΔΙΚΟΣ CPV</t>
  </si>
  <si>
    <t>ΠΕΡΙΓΡΑΦΗ ΕΙΔΟΥΣ</t>
  </si>
  <si>
    <t>ΚΩΔΙΚΟΣ ΕΙΔΟΥΣ ORCO</t>
  </si>
  <si>
    <t>Α/Α</t>
  </si>
  <si>
    <t>ΓΕΝΙΚΑ ΣΥΝΟΛΑ</t>
  </si>
  <si>
    <t>ΓΝ-ΚΥ ΝΕΑΠΟΛΗΣ  ΔΙΑΛΥΝΑΚΕΙΟ</t>
  </si>
  <si>
    <t>ΑΟΜ ΣΗΤΕΙΑΣ</t>
  </si>
  <si>
    <t>ΑΟΜ ΙΕΡΑΠΕΤΡΑΣ</t>
  </si>
  <si>
    <t xml:space="preserve">ΟΜ ΕΔΡΑΣ-  ΑΓΙΟΣ ΝΙΚΟΛΑΟΣ </t>
  </si>
  <si>
    <t>ΤΡΙΤΗ 27/1/2026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</si>
</sst>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4" fontId="0" fillId="0" borderId="0" xfId="0" applyNumberFormat="1" applyFont="1"/>
    <xf numFmtId="0" fontId="0" fillId="2" borderId="0" xfId="0" applyFill="1"/>
    <xf numFmtId="0" fontId="0" fillId="2" borderId="0" xfId="0" applyFont="1" applyFill="1"/>
    <xf numFmtId="4" fontId="0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4" fontId="0" fillId="0" borderId="0" xfId="0" applyNumberFormat="1" applyFont="1" applyBorder="1"/>
    <xf numFmtId="0" fontId="0" fillId="0" borderId="0" xfId="0" applyFont="1" applyBorder="1"/>
    <xf numFmtId="0" fontId="0" fillId="0" borderId="0" xfId="0" applyNumberFormat="1" applyFont="1" applyBorder="1"/>
    <xf numFmtId="4" fontId="0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/>
    <xf numFmtId="4" fontId="0" fillId="2" borderId="1" xfId="0" applyNumberFormat="1" applyFont="1" applyFill="1" applyBorder="1"/>
    <xf numFmtId="4" fontId="0" fillId="2" borderId="1" xfId="0" applyNumberFormat="1" applyFill="1" applyBorder="1"/>
    <xf numFmtId="0" fontId="0" fillId="2" borderId="1" xfId="0" applyFont="1" applyFill="1" applyBorder="1" applyAlignment="1">
      <alignment wrapText="1"/>
    </xf>
    <xf numFmtId="9" fontId="0" fillId="2" borderId="1" xfId="0" applyNumberFormat="1" applyFont="1" applyFill="1" applyBorder="1"/>
    <xf numFmtId="0" fontId="0" fillId="2" borderId="1" xfId="0" applyFont="1" applyFill="1" applyBorder="1"/>
    <xf numFmtId="0" fontId="0" fillId="2" borderId="1" xfId="0" applyNumberFormat="1" applyFont="1" applyFill="1" applyBorder="1"/>
    <xf numFmtId="4" fontId="0" fillId="0" borderId="1" xfId="0" applyNumberFormat="1" applyFont="1" applyFill="1" applyBorder="1"/>
    <xf numFmtId="4" fontId="3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9" fontId="0" fillId="0" borderId="1" xfId="0" applyNumberFormat="1" applyFont="1" applyBorder="1"/>
    <xf numFmtId="0" fontId="0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4" fontId="1" fillId="7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1" fillId="0" borderId="0" xfId="0" applyNumberFormat="1" applyFont="1"/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3" borderId="2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55.142\public\&#916;&#917;&#931;&#928;&#927;&#921;&#925;&#913;\&#933;&#928;&#927;&#914;&#927;&#923;&#919;\&#913;&#917;&#929;&#921;&#91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pagkalou/Documents/&#932;&#913;%20&#917;&#915;&#915;&#929;&#913;&#934;&#913;%20&#924;&#927;&#933;-&#925;&#917;&#922;&#932;&#913;&#929;/&#928;&#929;&#927;&#924;&#919;&#920;&#917;&#921;&#913;%20&#921;&#913;&#932;&#929;&#921;&#922;&#937;&#925;%20&#913;&#917;&#929;&#921;&#937;&#925;/&#913;&#915;&#927;&#929;&#917;&#931;-&#913;&#925;&#913;&#923;&#937;&#931;&#917;&#921;&#931;%20&#917;&#921;&#916;&#937;&#925;/&#913;&#915;&#927;&#929;&#917;&#931;%20&#913;&#925;&#913;&#923;&#937;&#931;&#917;&#921;&#931;%202024%20KATA%20CP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Sheet1"/>
    </sheetNames>
    <sheetDataSet>
      <sheetData sheetId="0">
        <row r="1">
          <cell r="B1" t="str">
            <v>Ομάδα 01</v>
          </cell>
          <cell r="C1" t="str">
            <v>Ampule</v>
          </cell>
        </row>
        <row r="2">
          <cell r="C2" t="str">
            <v>Bag</v>
          </cell>
        </row>
        <row r="3">
          <cell r="C3" t="str">
            <v>Bottle</v>
          </cell>
        </row>
        <row r="4">
          <cell r="C4" t="str">
            <v>Capsule</v>
          </cell>
        </row>
        <row r="5">
          <cell r="C5" t="str">
            <v>Flask</v>
          </cell>
        </row>
        <row r="6">
          <cell r="C6" t="str">
            <v>Gum</v>
          </cell>
        </row>
        <row r="7">
          <cell r="C7" t="str">
            <v>Lozenge</v>
          </cell>
        </row>
        <row r="8">
          <cell r="C8" t="str">
            <v>Patch</v>
          </cell>
        </row>
        <row r="9">
          <cell r="C9" t="str">
            <v>Sachet</v>
          </cell>
        </row>
        <row r="10">
          <cell r="C10" t="str">
            <v>Suppository</v>
          </cell>
        </row>
        <row r="11">
          <cell r="C11" t="str">
            <v>Tablet</v>
          </cell>
        </row>
        <row r="12">
          <cell r="C12" t="str">
            <v>Vase</v>
          </cell>
        </row>
        <row r="13">
          <cell r="C13" t="str">
            <v>Vial</v>
          </cell>
        </row>
        <row r="14">
          <cell r="C14" t="str">
            <v>Ανά εξάμηνο</v>
          </cell>
        </row>
        <row r="15">
          <cell r="C15" t="str">
            <v>Ανά τρίμηνο</v>
          </cell>
        </row>
        <row r="16">
          <cell r="C16" t="str">
            <v>Ανθρωπο-Μήνας</v>
          </cell>
        </row>
        <row r="17">
          <cell r="C17" t="str">
            <v>Απροσδιόριστο</v>
          </cell>
        </row>
        <row r="18">
          <cell r="C18" t="str">
            <v>Γραμμάριο</v>
          </cell>
        </row>
        <row r="19">
          <cell r="C19" t="str">
            <v>Δεσμίδα Χαρτιού</v>
          </cell>
        </row>
        <row r="20">
          <cell r="C20" t="str">
            <v>Δόση</v>
          </cell>
        </row>
        <row r="21">
          <cell r="C21" t="str">
            <v>Εβδομαδιαίως</v>
          </cell>
        </row>
        <row r="22">
          <cell r="C22" t="str">
            <v>Ετησίως</v>
          </cell>
        </row>
        <row r="23">
          <cell r="C23" t="str">
            <v>Ζεύγος</v>
          </cell>
        </row>
        <row r="24">
          <cell r="C24" t="str">
            <v>Ημερησίως</v>
          </cell>
        </row>
        <row r="25">
          <cell r="C25" t="str">
            <v>Κάθε δεκαπενθήμερο</v>
          </cell>
        </row>
        <row r="26">
          <cell r="C26" t="str">
            <v>Κιλό</v>
          </cell>
        </row>
        <row r="27">
          <cell r="C27" t="str">
            <v>Κυβικό Μέτρο</v>
          </cell>
        </row>
        <row r="28">
          <cell r="C28" t="str">
            <v>Κυτίο</v>
          </cell>
        </row>
        <row r="29">
          <cell r="C29" t="str">
            <v>Λίτρο</v>
          </cell>
        </row>
        <row r="30">
          <cell r="C30" t="str">
            <v>Μέτρο</v>
          </cell>
        </row>
        <row r="31">
          <cell r="C31" t="str">
            <v>Μετρικός Τόνος</v>
          </cell>
        </row>
        <row r="32">
          <cell r="C32" t="str">
            <v>Μηνιαίως</v>
          </cell>
        </row>
        <row r="33">
          <cell r="C33" t="str">
            <v>Ρολλό</v>
          </cell>
        </row>
        <row r="34">
          <cell r="C34" t="str">
            <v>Σειρά</v>
          </cell>
        </row>
        <row r="35">
          <cell r="C35" t="str">
            <v>Σετ</v>
          </cell>
        </row>
        <row r="36">
          <cell r="C36" t="str">
            <v>Συσκευασία</v>
          </cell>
        </row>
        <row r="37">
          <cell r="C37" t="str">
            <v>Τεμάχιο</v>
          </cell>
        </row>
        <row r="38">
          <cell r="C38" t="str">
            <v>Τετραγωνικό Μέτρο</v>
          </cell>
        </row>
        <row r="39">
          <cell r="C39" t="str">
            <v>Φύλλο</v>
          </cell>
        </row>
        <row r="40">
          <cell r="C40" t="str">
            <v>Χιλιοστόγραμμο</v>
          </cell>
        </row>
        <row r="41">
          <cell r="C41" t="str">
            <v>Χιλιοστόλιτρο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ΓΟΡΕΣ ΑΝΑΛΩΣΕΙΣ 2024 KATA CPV"/>
    </sheetNames>
    <sheetDataSet>
      <sheetData sheetId="0">
        <row r="2">
          <cell r="A2">
            <v>255065</v>
          </cell>
          <cell r="B2" t="str">
            <v xml:space="preserve">ΑΕΡΙΟ ΟΞΥΓΟΝΟ(GOX) ΦΙΑΛΗ ΑΠΟ 1,1 ΕΩΣ ΚΑΙ 2,1 M3 (ΟΞΥΓΟΝΟ ΑΕΡΙΟ ΙΑΤΡΙΚΟ ΣΕ ΦΙΑΛΕΣ ΜΙΚΡΟΤΕΡΕΣ ΤΩΝ 3 Μ3) </v>
          </cell>
          <cell r="C2" t="str">
            <v>TEM</v>
          </cell>
          <cell r="D2" t="str">
            <v/>
          </cell>
          <cell r="E2" t="str">
            <v>24111500-0</v>
          </cell>
          <cell r="F2" t="str">
            <v>ΙΑΤΡΙΚΑ ΑΕΡΙΑ</v>
          </cell>
          <cell r="G2">
            <v>14.41</v>
          </cell>
          <cell r="H2">
            <v>14.41</v>
          </cell>
        </row>
        <row r="3">
          <cell r="A3">
            <v>255064</v>
          </cell>
          <cell r="B3" t="str">
            <v>ΑΕΡΙΟ ΟΞΥΓΟΝΟ(GOX)ΦΙΑΛΗ ΕΩΣ 1 M3 (ΟΞΥΓΟΝΟ ΑΕΡΙΟ ΙΑΤΡΙΚΟ ΣΕ ΦΙΑΛΕΣ ΜΙΚΡΟΤΕΡΕΣ ΤΩΝ 3 Μ3)</v>
          </cell>
          <cell r="C3" t="str">
            <v>TEM</v>
          </cell>
          <cell r="D3" t="str">
            <v/>
          </cell>
          <cell r="E3" t="str">
            <v>24111500-0</v>
          </cell>
          <cell r="F3" t="str">
            <v>ΙΑΤΡΙΚΑ ΑΕΡΙΑ</v>
          </cell>
          <cell r="G3">
            <v>328</v>
          </cell>
          <cell r="H3">
            <v>328</v>
          </cell>
        </row>
        <row r="4">
          <cell r="A4">
            <v>255069</v>
          </cell>
          <cell r="B4" t="str">
            <v>ΔΙΟΞΕΙΔΙΟ ΤΟΥ ΑΝΘΡΑΚΑ (CO2)2.5 ΒΙΟΜΗΧΑΝΙΚΗΣ ΧΡΗΣΗΣ ΦΙΑΛΗ ΑΠΟ 3,1 ΕΩΣ 6 KG (ΔΙΟΞΕΙΔΙΟ ΤΟΥ ΑΝΘΡΑΚΑ (CO2) ΚΑΘΑΡΟΤΗΤΑΣ 99,5 (Ή 2,5) ΣΕ ΦΙΑΛΕΣ ΜΕΓΑΛΥΤΕΡΕΣ ΤΩΝ ΤΡΙΩΝ ΚΙΛΩΝ )</v>
          </cell>
          <cell r="C4" t="str">
            <v>TEM</v>
          </cell>
          <cell r="D4" t="str">
            <v/>
          </cell>
          <cell r="E4" t="str">
            <v>24111500-0</v>
          </cell>
          <cell r="F4" t="str">
            <v>ΙΑΤΡΙΚΑ ΑΕΡΙΑ</v>
          </cell>
          <cell r="G4">
            <v>29</v>
          </cell>
          <cell r="H4">
            <v>29</v>
          </cell>
        </row>
        <row r="5">
          <cell r="A5">
            <v>255068</v>
          </cell>
          <cell r="B5" t="str">
            <v>ΔΙΟΞΕΙΔΙΟ ΤΟΥ ΑΝΘΡΑΚΑ (CO2)2.5 ΒΙΟΜΗΧΑΝΙΚΗΣ ΧΡΗΣΗΣ ΦΙΑΛΗ ΕΩΣ 3 KG - ΔΙΟΞΕΙΔΙΟ ΤΟΥ ΑΝΘΡΑΚΑ (CO2)</v>
          </cell>
          <cell r="C5" t="str">
            <v>TEM</v>
          </cell>
          <cell r="D5" t="str">
            <v/>
          </cell>
          <cell r="E5" t="str">
            <v>24111500-0</v>
          </cell>
          <cell r="F5" t="str">
            <v>ΙΑΤΡΙΚΑ ΑΕΡΙΑ</v>
          </cell>
          <cell r="G5">
            <v>0</v>
          </cell>
          <cell r="H5">
            <v>0</v>
          </cell>
        </row>
        <row r="6">
          <cell r="A6">
            <v>255067</v>
          </cell>
          <cell r="B6" t="str">
            <v>ΟΞΥΓΟΝΟ(GOX) ΦΙΑΛΗ ΑΠΟ 4,4 ΕΩΣ ΚΑΙ 10,7 M3 (ΟΞΥΓΟΝΟ ΙΑΤΡΙΚΟ ΣΕ ΦΙΑΛΕΣ ΜΕΓΑΛΥΤΕΡΕΣ ΤΩΝ 3)</v>
          </cell>
          <cell r="C6" t="str">
            <v>M3</v>
          </cell>
          <cell r="D6" t="str">
            <v/>
          </cell>
          <cell r="E6" t="str">
            <v>24111500-0</v>
          </cell>
          <cell r="F6" t="str">
            <v>ΙΑΤΡΙΚΑ ΑΕΡΙΑ</v>
          </cell>
          <cell r="G6">
            <v>70</v>
          </cell>
          <cell r="H6">
            <v>70</v>
          </cell>
        </row>
        <row r="7">
          <cell r="A7">
            <v>73051</v>
          </cell>
          <cell r="B7" t="str">
            <v>ΠΕΠΙΕΣΜΕΝΟΣ ΑΕΡΑΣ                                (Μ3)</v>
          </cell>
          <cell r="C7" t="str">
            <v>M3</v>
          </cell>
          <cell r="D7" t="str">
            <v/>
          </cell>
          <cell r="E7" t="str">
            <v>24111500-0</v>
          </cell>
          <cell r="F7" t="str">
            <v>ΙΑΤΡΙΚΑ ΑΕΡΙΑ</v>
          </cell>
          <cell r="G7">
            <v>0</v>
          </cell>
          <cell r="H7">
            <v>0</v>
          </cell>
        </row>
        <row r="8">
          <cell r="A8">
            <v>219261</v>
          </cell>
          <cell r="B8" t="str">
            <v xml:space="preserve">ΥΓΡΟ ΑΖΩΤΟ </v>
          </cell>
          <cell r="C8" t="str">
            <v>Λ</v>
          </cell>
          <cell r="D8" t="str">
            <v/>
          </cell>
          <cell r="E8" t="str">
            <v>24111500-0</v>
          </cell>
          <cell r="F8" t="str">
            <v>ΙΑΤΡΙΚΑ ΑΕΡΙΑ</v>
          </cell>
          <cell r="G8">
            <v>314</v>
          </cell>
          <cell r="H8">
            <v>314</v>
          </cell>
        </row>
        <row r="9">
          <cell r="A9">
            <v>74525</v>
          </cell>
          <cell r="B9" t="str">
            <v>ΥΓΡΟ ΟΞΥΓΟΝΟ ΙΑΤΡΙΚΟ (Μ3)</v>
          </cell>
          <cell r="C9" t="str">
            <v>M3</v>
          </cell>
          <cell r="D9" t="str">
            <v/>
          </cell>
          <cell r="E9" t="str">
            <v>24111500-0</v>
          </cell>
          <cell r="F9" t="str">
            <v>ΙΑΤΡΙΚΑ ΑΕΡΙΑ</v>
          </cell>
          <cell r="G9">
            <v>24601</v>
          </cell>
          <cell r="H9">
            <v>24601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16"/>
  <sheetViews>
    <sheetView tabSelected="1" zoomScale="85" zoomScaleNormal="85" workbookViewId="0">
      <selection activeCell="C5" sqref="C5"/>
    </sheetView>
  </sheetViews>
  <sheetFormatPr defaultColWidth="32.85546875" defaultRowHeight="15" x14ac:dyDescent="0.25"/>
  <cols>
    <col min="1" max="1" width="5.140625" style="1" customWidth="1"/>
    <col min="2" max="2" width="8.85546875" style="1" customWidth="1"/>
    <col min="3" max="3" width="39.5703125" style="1" customWidth="1"/>
    <col min="4" max="4" width="15.42578125" style="1" customWidth="1"/>
    <col min="5" max="5" width="17.7109375" style="1" customWidth="1"/>
    <col min="6" max="6" width="12.85546875" style="1" customWidth="1"/>
    <col min="7" max="7" width="13.7109375" style="3" customWidth="1"/>
    <col min="8" max="8" width="7.5703125" style="1" customWidth="1"/>
    <col min="9" max="9" width="9.42578125" style="1" customWidth="1"/>
    <col min="10" max="10" width="12.5703125" style="1" customWidth="1"/>
    <col min="11" max="11" width="14.140625" style="3" hidden="1" customWidth="1"/>
    <col min="12" max="12" width="13.140625" style="1" hidden="1" customWidth="1"/>
    <col min="13" max="13" width="14.140625" style="1" hidden="1" customWidth="1"/>
    <col min="14" max="14" width="12.85546875" style="1" hidden="1" customWidth="1"/>
    <col min="15" max="15" width="14" style="1" hidden="1" customWidth="1"/>
    <col min="16" max="16" width="18" style="1" hidden="1" customWidth="1"/>
    <col min="17" max="17" width="8.140625" style="1" hidden="1" customWidth="1"/>
    <col min="18" max="18" width="15.5703125" style="1" hidden="1" customWidth="1"/>
    <col min="19" max="42" width="19.42578125" style="1" hidden="1" customWidth="1"/>
    <col min="43" max="46" width="19.42578125" style="1" customWidth="1"/>
    <col min="47" max="49" width="32.85546875" style="1" customWidth="1"/>
    <col min="50" max="16384" width="32.85546875" style="1"/>
  </cols>
  <sheetData>
    <row r="1" spans="1:47" x14ac:dyDescent="0.25">
      <c r="A1" s="8" t="s">
        <v>47</v>
      </c>
      <c r="B1" s="8"/>
      <c r="C1" s="8"/>
      <c r="D1" s="8"/>
      <c r="E1" s="8"/>
      <c r="F1" s="8"/>
      <c r="G1" s="34"/>
      <c r="H1" s="8"/>
      <c r="I1" s="8"/>
      <c r="J1" s="8"/>
      <c r="K1" s="34"/>
    </row>
    <row r="2" spans="1:47" x14ac:dyDescent="0.25">
      <c r="A2" s="8"/>
      <c r="B2" s="8"/>
      <c r="C2" s="8"/>
      <c r="D2" s="8"/>
      <c r="E2" s="8"/>
      <c r="F2" s="8"/>
      <c r="G2" s="34"/>
      <c r="H2" s="8"/>
      <c r="I2" s="8"/>
      <c r="J2" s="8"/>
      <c r="K2" s="35" t="s">
        <v>46</v>
      </c>
      <c r="L2" s="35"/>
      <c r="M2" s="35"/>
      <c r="N2" s="35"/>
      <c r="O2" s="35"/>
      <c r="P2" s="35"/>
      <c r="Q2" s="35"/>
      <c r="R2" s="35"/>
      <c r="S2" s="36" t="s">
        <v>45</v>
      </c>
      <c r="T2" s="36"/>
      <c r="U2" s="36"/>
      <c r="V2" s="36"/>
      <c r="W2" s="36"/>
      <c r="X2" s="36"/>
      <c r="Y2" s="36"/>
      <c r="Z2" s="36"/>
      <c r="AA2" s="37" t="s">
        <v>44</v>
      </c>
      <c r="AB2" s="37"/>
      <c r="AC2" s="37"/>
      <c r="AD2" s="37"/>
      <c r="AE2" s="37"/>
      <c r="AF2" s="37"/>
      <c r="AG2" s="37"/>
      <c r="AH2" s="37"/>
      <c r="AI2" s="38" t="s">
        <v>43</v>
      </c>
      <c r="AJ2" s="38"/>
      <c r="AK2" s="38"/>
      <c r="AL2" s="38"/>
      <c r="AM2" s="38"/>
      <c r="AN2" s="38"/>
      <c r="AO2" s="38"/>
      <c r="AP2" s="38"/>
      <c r="AQ2" s="39" t="s">
        <v>42</v>
      </c>
      <c r="AR2" s="39"/>
      <c r="AS2" s="39"/>
      <c r="AT2" s="39"/>
    </row>
    <row r="3" spans="1:47" s="2" customFormat="1" ht="45" x14ac:dyDescent="0.25">
      <c r="A3" s="32" t="s">
        <v>41</v>
      </c>
      <c r="B3" s="32" t="s">
        <v>40</v>
      </c>
      <c r="C3" s="32" t="s">
        <v>39</v>
      </c>
      <c r="D3" s="32" t="s">
        <v>38</v>
      </c>
      <c r="E3" s="32" t="s">
        <v>37</v>
      </c>
      <c r="F3" s="32" t="s">
        <v>36</v>
      </c>
      <c r="G3" s="33" t="s">
        <v>35</v>
      </c>
      <c r="H3" s="32" t="s">
        <v>26</v>
      </c>
      <c r="I3" s="32" t="s">
        <v>34</v>
      </c>
      <c r="J3" s="32" t="s">
        <v>33</v>
      </c>
      <c r="K3" s="31" t="s">
        <v>32</v>
      </c>
      <c r="L3" s="30" t="s">
        <v>31</v>
      </c>
      <c r="M3" s="30" t="s">
        <v>30</v>
      </c>
      <c r="N3" s="30" t="s">
        <v>29</v>
      </c>
      <c r="O3" s="30" t="s">
        <v>28</v>
      </c>
      <c r="P3" s="30" t="s">
        <v>27</v>
      </c>
      <c r="Q3" s="30" t="s">
        <v>26</v>
      </c>
      <c r="R3" s="30" t="s">
        <v>25</v>
      </c>
      <c r="S3" s="29" t="s">
        <v>32</v>
      </c>
      <c r="T3" s="29" t="s">
        <v>31</v>
      </c>
      <c r="U3" s="29" t="s">
        <v>30</v>
      </c>
      <c r="V3" s="29" t="s">
        <v>29</v>
      </c>
      <c r="W3" s="29" t="s">
        <v>28</v>
      </c>
      <c r="X3" s="29" t="s">
        <v>27</v>
      </c>
      <c r="Y3" s="29" t="s">
        <v>26</v>
      </c>
      <c r="Z3" s="29" t="s">
        <v>25</v>
      </c>
      <c r="AA3" s="28" t="s">
        <v>32</v>
      </c>
      <c r="AB3" s="28" t="s">
        <v>31</v>
      </c>
      <c r="AC3" s="28" t="s">
        <v>30</v>
      </c>
      <c r="AD3" s="28" t="s">
        <v>29</v>
      </c>
      <c r="AE3" s="28" t="s">
        <v>28</v>
      </c>
      <c r="AF3" s="28" t="s">
        <v>27</v>
      </c>
      <c r="AG3" s="28" t="s">
        <v>26</v>
      </c>
      <c r="AH3" s="28" t="s">
        <v>25</v>
      </c>
      <c r="AI3" s="27" t="s">
        <v>32</v>
      </c>
      <c r="AJ3" s="27" t="s">
        <v>31</v>
      </c>
      <c r="AK3" s="27" t="s">
        <v>30</v>
      </c>
      <c r="AL3" s="27" t="s">
        <v>29</v>
      </c>
      <c r="AM3" s="27" t="s">
        <v>28</v>
      </c>
      <c r="AN3" s="27" t="s">
        <v>27</v>
      </c>
      <c r="AO3" s="27" t="s">
        <v>26</v>
      </c>
      <c r="AP3" s="27" t="s">
        <v>25</v>
      </c>
      <c r="AQ3" s="26" t="s">
        <v>24</v>
      </c>
      <c r="AR3" s="26" t="s">
        <v>23</v>
      </c>
      <c r="AS3" s="26" t="s">
        <v>22</v>
      </c>
      <c r="AT3" s="26" t="s">
        <v>21</v>
      </c>
    </row>
    <row r="4" spans="1:47" x14ac:dyDescent="0.25">
      <c r="A4" s="13">
        <v>2</v>
      </c>
      <c r="B4" s="24">
        <v>76155</v>
      </c>
      <c r="C4" s="13" t="s">
        <v>20</v>
      </c>
      <c r="D4" s="13" t="s">
        <v>19</v>
      </c>
      <c r="E4" s="13" t="s">
        <v>18</v>
      </c>
      <c r="F4" s="13" t="s">
        <v>17</v>
      </c>
      <c r="G4" s="15"/>
      <c r="H4" s="25">
        <v>0.24</v>
      </c>
      <c r="I4" s="24"/>
      <c r="J4" s="24"/>
      <c r="K4" s="12">
        <v>12</v>
      </c>
      <c r="L4" s="16">
        <v>12</v>
      </c>
      <c r="M4" s="15">
        <v>12</v>
      </c>
      <c r="N4" s="12">
        <v>12</v>
      </c>
      <c r="O4" s="12">
        <v>12</v>
      </c>
      <c r="P4" s="12">
        <f>K4*G4</f>
        <v>0</v>
      </c>
      <c r="Q4" s="12">
        <f>P4*H4</f>
        <v>0</v>
      </c>
      <c r="R4" s="12">
        <f>P4+Q4</f>
        <v>0</v>
      </c>
      <c r="S4" s="12">
        <v>12</v>
      </c>
      <c r="T4" s="12">
        <v>12</v>
      </c>
      <c r="U4" s="12"/>
      <c r="V4" s="12">
        <v>12</v>
      </c>
      <c r="W4" s="12"/>
      <c r="X4" s="12">
        <f>G4*S4</f>
        <v>0</v>
      </c>
      <c r="Y4" s="12">
        <f>X4*H4</f>
        <v>0</v>
      </c>
      <c r="Z4" s="12">
        <f>X4+Y4</f>
        <v>0</v>
      </c>
      <c r="AA4" s="22">
        <v>12</v>
      </c>
      <c r="AB4" s="23">
        <v>12</v>
      </c>
      <c r="AC4" s="23">
        <v>12</v>
      </c>
      <c r="AD4" s="23">
        <v>12</v>
      </c>
      <c r="AE4" s="23">
        <v>12</v>
      </c>
      <c r="AF4" s="15">
        <f>AA4*G4</f>
        <v>0</v>
      </c>
      <c r="AG4" s="15">
        <f>AF4*H4</f>
        <v>0</v>
      </c>
      <c r="AH4" s="15">
        <f>AF4+AG4</f>
        <v>0</v>
      </c>
      <c r="AI4" s="21">
        <v>12</v>
      </c>
      <c r="AJ4" s="21">
        <v>12</v>
      </c>
      <c r="AK4" s="21">
        <v>12</v>
      </c>
      <c r="AL4" s="21">
        <v>12</v>
      </c>
      <c r="AM4" s="21">
        <v>12</v>
      </c>
      <c r="AN4" s="12"/>
      <c r="AO4" s="12"/>
      <c r="AP4" s="12"/>
      <c r="AQ4" s="12">
        <f>AI4+AA4+S4+K4</f>
        <v>48</v>
      </c>
      <c r="AR4" s="12">
        <f>AN4+AF4+X4+P4</f>
        <v>0</v>
      </c>
      <c r="AS4" s="12">
        <f>AR4*H4</f>
        <v>0</v>
      </c>
      <c r="AT4" s="12">
        <f>R4+Z4+AH4+AP4</f>
        <v>0</v>
      </c>
      <c r="AU4" s="3"/>
    </row>
    <row r="5" spans="1:47" x14ac:dyDescent="0.25">
      <c r="A5" s="13">
        <v>8</v>
      </c>
      <c r="B5" s="24">
        <v>219261</v>
      </c>
      <c r="C5" s="24" t="s">
        <v>16</v>
      </c>
      <c r="D5" s="14" t="s">
        <v>2</v>
      </c>
      <c r="E5" s="13" t="s">
        <v>12</v>
      </c>
      <c r="F5" s="13" t="s">
        <v>15</v>
      </c>
      <c r="G5" s="15"/>
      <c r="H5" s="25">
        <v>0.24</v>
      </c>
      <c r="I5" s="24"/>
      <c r="J5" s="24"/>
      <c r="K5" s="12">
        <v>240</v>
      </c>
      <c r="L5" s="16">
        <f>VLOOKUP(B5,'[2]ΑΓΟΡΕΣ ΑΝΑΛΩΣΕΙΣ 2024 KATA CPV'!$A$2:$G$9,7,FALSE)</f>
        <v>314</v>
      </c>
      <c r="M5" s="15">
        <f>VLOOKUP(B5,'[2]ΑΓΟΡΕΣ ΑΝΑΛΩΣΕΙΣ 2024 KATA CPV'!$A$2:$H$9,8,FALSE)</f>
        <v>314</v>
      </c>
      <c r="N5" s="12">
        <v>201</v>
      </c>
      <c r="O5" s="12">
        <v>201</v>
      </c>
      <c r="P5" s="12">
        <f>K5*G5</f>
        <v>0</v>
      </c>
      <c r="Q5" s="12">
        <f>P5*H5</f>
        <v>0</v>
      </c>
      <c r="R5" s="12">
        <f>P5+Q5</f>
        <v>0</v>
      </c>
      <c r="S5" s="12">
        <v>0</v>
      </c>
      <c r="T5" s="12">
        <v>0</v>
      </c>
      <c r="U5" s="12"/>
      <c r="V5" s="12">
        <v>0</v>
      </c>
      <c r="W5" s="12"/>
      <c r="X5" s="12">
        <f>G5*S5</f>
        <v>0</v>
      </c>
      <c r="Y5" s="12">
        <f>X5*H5</f>
        <v>0</v>
      </c>
      <c r="Z5" s="12">
        <f>X5+Y5</f>
        <v>0</v>
      </c>
      <c r="AA5" s="22">
        <v>0</v>
      </c>
      <c r="AB5" s="23">
        <v>0</v>
      </c>
      <c r="AC5" s="23">
        <v>0</v>
      </c>
      <c r="AD5" s="23">
        <v>0</v>
      </c>
      <c r="AE5" s="23">
        <v>0</v>
      </c>
      <c r="AF5" s="15">
        <f>AA5*G5</f>
        <v>0</v>
      </c>
      <c r="AG5" s="15">
        <f>AF5*H5</f>
        <v>0</v>
      </c>
      <c r="AH5" s="15">
        <f>AF5+AG5</f>
        <v>0</v>
      </c>
      <c r="AI5" s="21"/>
      <c r="AJ5" s="21">
        <v>0</v>
      </c>
      <c r="AK5" s="21">
        <v>0</v>
      </c>
      <c r="AL5" s="21">
        <v>0</v>
      </c>
      <c r="AM5" s="21">
        <v>0</v>
      </c>
      <c r="AN5" s="12"/>
      <c r="AO5" s="12"/>
      <c r="AP5" s="12"/>
      <c r="AQ5" s="12">
        <f>AI5+AA5+S5+K5</f>
        <v>240</v>
      </c>
      <c r="AR5" s="12">
        <f>AN5+AF5+X5+P5</f>
        <v>0</v>
      </c>
      <c r="AS5" s="12">
        <f>AR5*H5</f>
        <v>0</v>
      </c>
      <c r="AT5" s="12">
        <f>R5+Z5+AH5+AP5</f>
        <v>0</v>
      </c>
      <c r="AU5" s="3"/>
    </row>
    <row r="6" spans="1:47" ht="75" x14ac:dyDescent="0.25">
      <c r="A6" s="19">
        <v>14</v>
      </c>
      <c r="B6" s="17">
        <v>394403</v>
      </c>
      <c r="C6" s="17" t="s">
        <v>14</v>
      </c>
      <c r="D6" s="20" t="s">
        <v>2</v>
      </c>
      <c r="E6" s="19" t="s">
        <v>12</v>
      </c>
      <c r="F6" s="19" t="s">
        <v>11</v>
      </c>
      <c r="G6" s="15"/>
      <c r="H6" s="18">
        <v>0.24</v>
      </c>
      <c r="I6" s="17"/>
      <c r="J6" s="17"/>
      <c r="K6" s="15">
        <v>10</v>
      </c>
      <c r="L6" s="16"/>
      <c r="M6" s="15"/>
      <c r="N6" s="15"/>
      <c r="O6" s="15"/>
      <c r="P6" s="12">
        <f>K6*G6</f>
        <v>0</v>
      </c>
      <c r="Q6" s="12">
        <f>P6*H6</f>
        <v>0</v>
      </c>
      <c r="R6" s="12">
        <f>P6+Q6</f>
        <v>0</v>
      </c>
      <c r="S6" s="12">
        <v>15</v>
      </c>
      <c r="T6" s="12"/>
      <c r="U6" s="12"/>
      <c r="V6" s="12"/>
      <c r="W6" s="12"/>
      <c r="X6" s="12">
        <f>G6*S6</f>
        <v>0</v>
      </c>
      <c r="Y6" s="12">
        <f>X6*H6</f>
        <v>0</v>
      </c>
      <c r="Z6" s="15">
        <f>X6+Y6</f>
        <v>0</v>
      </c>
      <c r="AA6" s="22">
        <v>8</v>
      </c>
      <c r="AB6" s="15">
        <v>0</v>
      </c>
      <c r="AC6" s="15">
        <v>0</v>
      </c>
      <c r="AD6" s="15">
        <v>0</v>
      </c>
      <c r="AE6" s="15">
        <v>0</v>
      </c>
      <c r="AF6" s="15"/>
      <c r="AG6" s="15"/>
      <c r="AH6" s="15"/>
      <c r="AI6" s="15"/>
      <c r="AJ6" s="21"/>
      <c r="AK6" s="21"/>
      <c r="AL6" s="21"/>
      <c r="AM6" s="21"/>
      <c r="AN6" s="21"/>
      <c r="AO6" s="21"/>
      <c r="AP6" s="21"/>
      <c r="AQ6" s="12">
        <f>AI6+AA6+S6+K6</f>
        <v>33</v>
      </c>
      <c r="AR6" s="12"/>
      <c r="AS6" s="12"/>
      <c r="AT6" s="12"/>
      <c r="AU6" s="3"/>
    </row>
    <row r="7" spans="1:47" ht="75" x14ac:dyDescent="0.25">
      <c r="A7" s="19">
        <v>15</v>
      </c>
      <c r="B7" s="17">
        <v>394480</v>
      </c>
      <c r="C7" s="17" t="s">
        <v>13</v>
      </c>
      <c r="D7" s="20" t="s">
        <v>2</v>
      </c>
      <c r="E7" s="19" t="s">
        <v>12</v>
      </c>
      <c r="F7" s="19" t="s">
        <v>11</v>
      </c>
      <c r="G7" s="15"/>
      <c r="H7" s="18">
        <v>0.24</v>
      </c>
      <c r="I7" s="17"/>
      <c r="J7" s="17"/>
      <c r="K7" s="15"/>
      <c r="L7" s="16"/>
      <c r="M7" s="15"/>
      <c r="N7" s="15"/>
      <c r="O7" s="15"/>
      <c r="P7" s="12">
        <f>K7*G7</f>
        <v>0</v>
      </c>
      <c r="Q7" s="12">
        <f>P7*H7</f>
        <v>0</v>
      </c>
      <c r="R7" s="12">
        <f>P7+Q7</f>
        <v>0</v>
      </c>
      <c r="S7" s="12">
        <v>5</v>
      </c>
      <c r="T7" s="12"/>
      <c r="U7" s="12"/>
      <c r="V7" s="12"/>
      <c r="W7" s="12"/>
      <c r="X7" s="12">
        <f>G7*S7</f>
        <v>0</v>
      </c>
      <c r="Y7" s="12">
        <f>X7*H7</f>
        <v>0</v>
      </c>
      <c r="Z7" s="12">
        <f>X7+Y7</f>
        <v>0</v>
      </c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>
        <v>5</v>
      </c>
      <c r="AR7" s="12"/>
      <c r="AS7" s="12"/>
      <c r="AT7" s="12"/>
      <c r="AU7" s="3"/>
    </row>
    <row r="8" spans="1:47" x14ac:dyDescent="0.25">
      <c r="A8" s="13"/>
      <c r="B8" s="13"/>
      <c r="C8" s="13" t="s">
        <v>10</v>
      </c>
      <c r="D8" s="14"/>
      <c r="E8" s="13"/>
      <c r="F8" s="13"/>
      <c r="G8" s="12"/>
      <c r="H8" s="13"/>
      <c r="I8" s="13"/>
      <c r="J8" s="13"/>
      <c r="K8" s="12">
        <f t="shared" ref="K8:R8" si="0">SUM(K4:K6)</f>
        <v>262</v>
      </c>
      <c r="L8" s="12">
        <f t="shared" si="0"/>
        <v>326</v>
      </c>
      <c r="M8" s="12">
        <f t="shared" si="0"/>
        <v>326</v>
      </c>
      <c r="N8" s="12">
        <f t="shared" si="0"/>
        <v>213</v>
      </c>
      <c r="O8" s="12">
        <f t="shared" si="0"/>
        <v>213</v>
      </c>
      <c r="P8" s="12">
        <f t="shared" si="0"/>
        <v>0</v>
      </c>
      <c r="Q8" s="12">
        <f t="shared" si="0"/>
        <v>0</v>
      </c>
      <c r="R8" s="12">
        <f t="shared" si="0"/>
        <v>0</v>
      </c>
      <c r="S8" s="12">
        <f t="shared" ref="S8:Z8" si="1">SUM(S4:S7)</f>
        <v>32</v>
      </c>
      <c r="T8" s="12">
        <f t="shared" si="1"/>
        <v>12</v>
      </c>
      <c r="U8" s="12">
        <f t="shared" si="1"/>
        <v>0</v>
      </c>
      <c r="V8" s="12">
        <f t="shared" si="1"/>
        <v>12</v>
      </c>
      <c r="W8" s="12">
        <f t="shared" si="1"/>
        <v>0</v>
      </c>
      <c r="X8" s="12">
        <f t="shared" si="1"/>
        <v>0</v>
      </c>
      <c r="Y8" s="12">
        <f t="shared" si="1"/>
        <v>0</v>
      </c>
      <c r="Z8" s="12">
        <f t="shared" si="1"/>
        <v>0</v>
      </c>
      <c r="AA8" s="12">
        <f t="shared" ref="AA8:AH8" si="2">SUM(AA4:AA6)</f>
        <v>20</v>
      </c>
      <c r="AB8" s="12">
        <f t="shared" si="2"/>
        <v>12</v>
      </c>
      <c r="AC8" s="12">
        <f t="shared" si="2"/>
        <v>12</v>
      </c>
      <c r="AD8" s="12">
        <f t="shared" si="2"/>
        <v>12</v>
      </c>
      <c r="AE8" s="12">
        <f t="shared" si="2"/>
        <v>12</v>
      </c>
      <c r="AF8" s="12">
        <f t="shared" si="2"/>
        <v>0</v>
      </c>
      <c r="AG8" s="12">
        <f t="shared" si="2"/>
        <v>0</v>
      </c>
      <c r="AH8" s="12">
        <f t="shared" si="2"/>
        <v>0</v>
      </c>
      <c r="AI8" s="12">
        <f t="shared" ref="AI8:AT8" si="3">SUM(AI4:AI7)</f>
        <v>12</v>
      </c>
      <c r="AJ8" s="12">
        <f t="shared" si="3"/>
        <v>12</v>
      </c>
      <c r="AK8" s="12">
        <f t="shared" si="3"/>
        <v>12</v>
      </c>
      <c r="AL8" s="12">
        <f t="shared" si="3"/>
        <v>12</v>
      </c>
      <c r="AM8" s="12">
        <f t="shared" si="3"/>
        <v>12</v>
      </c>
      <c r="AN8" s="12">
        <f t="shared" si="3"/>
        <v>0</v>
      </c>
      <c r="AO8" s="12">
        <f t="shared" si="3"/>
        <v>0</v>
      </c>
      <c r="AP8" s="12">
        <f t="shared" si="3"/>
        <v>0</v>
      </c>
      <c r="AQ8" s="12">
        <f t="shared" si="3"/>
        <v>326</v>
      </c>
      <c r="AR8" s="12">
        <f t="shared" si="3"/>
        <v>0</v>
      </c>
      <c r="AS8" s="12">
        <f t="shared" si="3"/>
        <v>0</v>
      </c>
      <c r="AT8" s="12">
        <f t="shared" si="3"/>
        <v>0</v>
      </c>
      <c r="AU8" s="3"/>
    </row>
    <row r="9" spans="1:47" x14ac:dyDescent="0.25">
      <c r="A9" s="10"/>
      <c r="B9" s="10"/>
      <c r="C9" s="10"/>
      <c r="D9" s="11"/>
      <c r="E9" s="10"/>
      <c r="F9" s="10"/>
      <c r="G9" s="9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</row>
    <row r="10" spans="1:47" hidden="1" x14ac:dyDescent="0.25"/>
    <row r="11" spans="1:47" hidden="1" x14ac:dyDescent="0.25">
      <c r="B11" s="8" t="s">
        <v>9</v>
      </c>
      <c r="C11" s="8"/>
      <c r="D11" s="8"/>
    </row>
    <row r="12" spans="1:47" hidden="1" x14ac:dyDescent="0.25">
      <c r="B12" s="5">
        <v>73241</v>
      </c>
      <c r="C12" s="4" t="s">
        <v>8</v>
      </c>
      <c r="D12" s="7" t="s">
        <v>5</v>
      </c>
      <c r="E12" s="4" t="s">
        <v>4</v>
      </c>
      <c r="F12" s="5" t="s">
        <v>7</v>
      </c>
      <c r="K12" s="6"/>
      <c r="L12" s="5">
        <v>76</v>
      </c>
      <c r="M12" s="5">
        <v>76</v>
      </c>
      <c r="N12" s="1">
        <v>91</v>
      </c>
      <c r="O12" s="1">
        <v>91</v>
      </c>
    </row>
    <row r="13" spans="1:47" hidden="1" x14ac:dyDescent="0.25">
      <c r="B13">
        <v>73178</v>
      </c>
      <c r="C13" t="s">
        <v>6</v>
      </c>
      <c r="D13" t="s">
        <v>5</v>
      </c>
      <c r="E13" s="4" t="s">
        <v>4</v>
      </c>
      <c r="G13" s="3" t="s">
        <v>0</v>
      </c>
      <c r="N13" s="1">
        <v>0</v>
      </c>
      <c r="O13" s="1">
        <v>0</v>
      </c>
    </row>
    <row r="14" spans="1:47" hidden="1" x14ac:dyDescent="0.25">
      <c r="B14">
        <v>39609</v>
      </c>
      <c r="C14" t="s">
        <v>3</v>
      </c>
      <c r="D14" t="s">
        <v>2</v>
      </c>
      <c r="E14" t="s">
        <v>1</v>
      </c>
      <c r="G14" s="3" t="s">
        <v>0</v>
      </c>
      <c r="N14" s="1">
        <v>0</v>
      </c>
      <c r="O14" s="1">
        <v>0</v>
      </c>
    </row>
    <row r="15" spans="1:47" hidden="1" x14ac:dyDescent="0.25"/>
    <row r="16" spans="1:47" hidden="1" x14ac:dyDescent="0.25"/>
  </sheetData>
  <autoFilter ref="A3:AU8"/>
  <mergeCells count="5">
    <mergeCell ref="K2:R2"/>
    <mergeCell ref="S2:Z2"/>
    <mergeCell ref="AA2:AH2"/>
    <mergeCell ref="AI2:AP2"/>
    <mergeCell ref="AQ2:AT2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rowBreaks count="1" manualBreakCount="1">
    <brk id="14" max="16383" man="1"/>
  </rowBreaks>
  <colBreaks count="3" manualBreakCount="3">
    <brk id="18" max="1048575" man="1"/>
    <brk id="2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ΝΕΟΣ ΠΙΝΑΚΑΣ ΔΙΑΓ.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Νεκταρία Παγκάλου</dc:creator>
  <cp:lastModifiedBy>Νεκταρία Παγκάλου</cp:lastModifiedBy>
  <dcterms:created xsi:type="dcterms:W3CDTF">2026-01-27T11:51:49Z</dcterms:created>
  <dcterms:modified xsi:type="dcterms:W3CDTF">2026-01-27T12:39:14Z</dcterms:modified>
</cp:coreProperties>
</file>